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isinLande\Pictures\upload\"/>
    </mc:Choice>
  </mc:AlternateContent>
  <xr:revisionPtr revIDLastSave="0" documentId="8_{1FD66AF4-EEF1-4F7C-A38D-733B812745E9}" xr6:coauthVersionLast="47" xr6:coauthVersionMax="47" xr10:uidLastSave="{00000000-0000-0000-0000-000000000000}"/>
  <bookViews>
    <workbookView xWindow="-120" yWindow="-120" windowWidth="20730" windowHeight="11160" xr2:uid="{C200BFDC-B68B-454B-AA5E-802B4129E4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3" i="1" l="1"/>
  <c r="V23" i="1"/>
  <c r="S23" i="1"/>
  <c r="Q23" i="1"/>
  <c r="L23" i="1"/>
  <c r="I23" i="1"/>
  <c r="F23" i="1"/>
  <c r="D23" i="1"/>
  <c r="Y22" i="1"/>
  <c r="V22" i="1"/>
  <c r="S22" i="1"/>
  <c r="Q22" i="1"/>
  <c r="L22" i="1"/>
  <c r="I22" i="1"/>
  <c r="F22" i="1"/>
  <c r="D22" i="1"/>
  <c r="Y21" i="1"/>
  <c r="V21" i="1"/>
  <c r="S21" i="1"/>
  <c r="Q21" i="1"/>
  <c r="L21" i="1"/>
  <c r="I21" i="1"/>
  <c r="F21" i="1"/>
  <c r="D21" i="1"/>
  <c r="Y20" i="1"/>
  <c r="V20" i="1"/>
  <c r="S20" i="1"/>
  <c r="Q20" i="1"/>
  <c r="L20" i="1"/>
  <c r="I20" i="1"/>
  <c r="F20" i="1"/>
  <c r="D20" i="1"/>
  <c r="Y19" i="1"/>
  <c r="V19" i="1"/>
  <c r="S19" i="1"/>
  <c r="Q19" i="1"/>
  <c r="L19" i="1"/>
  <c r="I19" i="1"/>
  <c r="F19" i="1"/>
  <c r="D19" i="1"/>
  <c r="Y18" i="1"/>
  <c r="V18" i="1"/>
  <c r="S18" i="1"/>
  <c r="Q18" i="1"/>
  <c r="L18" i="1"/>
  <c r="I18" i="1"/>
  <c r="F18" i="1"/>
  <c r="D18" i="1"/>
  <c r="Y17" i="1"/>
  <c r="V17" i="1"/>
  <c r="S17" i="1"/>
  <c r="Q17" i="1"/>
  <c r="L17" i="1"/>
  <c r="I17" i="1"/>
  <c r="F17" i="1"/>
  <c r="D17" i="1"/>
  <c r="Y16" i="1"/>
  <c r="V16" i="1"/>
  <c r="S16" i="1"/>
  <c r="Q16" i="1"/>
  <c r="L16" i="1"/>
  <c r="I16" i="1"/>
  <c r="F16" i="1"/>
  <c r="D16" i="1"/>
  <c r="Y15" i="1"/>
  <c r="V15" i="1"/>
  <c r="S15" i="1"/>
  <c r="Q15" i="1"/>
  <c r="L15" i="1"/>
  <c r="I15" i="1"/>
  <c r="F15" i="1"/>
  <c r="D15" i="1"/>
  <c r="Y14" i="1"/>
  <c r="V14" i="1"/>
  <c r="S14" i="1"/>
  <c r="Q14" i="1"/>
  <c r="L14" i="1"/>
  <c r="I14" i="1"/>
  <c r="F14" i="1"/>
  <c r="D14" i="1"/>
  <c r="Y13" i="1"/>
  <c r="V13" i="1"/>
  <c r="S13" i="1"/>
  <c r="Q13" i="1"/>
  <c r="L13" i="1"/>
  <c r="I13" i="1"/>
  <c r="F13" i="1"/>
  <c r="D13" i="1"/>
  <c r="S12" i="1"/>
  <c r="Q12" i="1"/>
  <c r="F12" i="1"/>
  <c r="D12" i="1"/>
  <c r="Y11" i="1"/>
  <c r="V11" i="1"/>
  <c r="S11" i="1"/>
  <c r="Q11" i="1"/>
  <c r="L11" i="1"/>
  <c r="I11" i="1"/>
  <c r="F11" i="1"/>
  <c r="D11" i="1"/>
  <c r="Y10" i="1"/>
  <c r="V10" i="1"/>
  <c r="S10" i="1"/>
  <c r="Q10" i="1"/>
  <c r="L10" i="1"/>
  <c r="I10" i="1"/>
  <c r="F10" i="1"/>
  <c r="D10" i="1"/>
  <c r="Y9" i="1"/>
  <c r="V9" i="1"/>
  <c r="S9" i="1"/>
  <c r="Q9" i="1"/>
  <c r="L9" i="1"/>
  <c r="I9" i="1"/>
  <c r="F9" i="1"/>
  <c r="D9" i="1"/>
  <c r="Y8" i="1"/>
  <c r="V8" i="1"/>
  <c r="S8" i="1"/>
  <c r="Q8" i="1"/>
  <c r="L8" i="1"/>
  <c r="I8" i="1"/>
  <c r="F8" i="1"/>
  <c r="D8" i="1"/>
  <c r="Y7" i="1"/>
  <c r="V7" i="1"/>
  <c r="S7" i="1"/>
  <c r="Q7" i="1"/>
  <c r="L7" i="1"/>
  <c r="I7" i="1"/>
  <c r="F7" i="1"/>
  <c r="D7" i="1"/>
  <c r="Y6" i="1"/>
  <c r="V6" i="1"/>
  <c r="S6" i="1"/>
  <c r="Q6" i="1"/>
  <c r="L6" i="1"/>
  <c r="I6" i="1"/>
  <c r="F6" i="1"/>
  <c r="D6" i="1"/>
  <c r="Y5" i="1"/>
  <c r="V5" i="1"/>
  <c r="S5" i="1"/>
  <c r="Q5" i="1"/>
  <c r="L5" i="1"/>
  <c r="I5" i="1"/>
  <c r="F5" i="1"/>
  <c r="D5" i="1"/>
  <c r="Y4" i="1"/>
  <c r="V4" i="1"/>
  <c r="S4" i="1"/>
  <c r="Q4" i="1"/>
  <c r="L4" i="1"/>
  <c r="I4" i="1"/>
  <c r="F4" i="1"/>
  <c r="D4" i="1"/>
</calcChain>
</file>

<file path=xl/sharedStrings.xml><?xml version="1.0" encoding="utf-8"?>
<sst xmlns="http://schemas.openxmlformats.org/spreadsheetml/2006/main" count="83" uniqueCount="36">
  <si>
    <t>Born 2003</t>
  </si>
  <si>
    <t>Born 2005</t>
  </si>
  <si>
    <t>Born 2004</t>
  </si>
  <si>
    <t>Born 2006</t>
  </si>
  <si>
    <t>Born 2007</t>
  </si>
  <si>
    <t>Born 2006 or 2007</t>
  </si>
  <si>
    <t>Born 2008 or 2009</t>
  </si>
  <si>
    <t>AAI 2020 A stds</t>
  </si>
  <si>
    <t>AAI 2020 B stds</t>
  </si>
  <si>
    <t>PP standard</t>
  </si>
  <si>
    <t>2022 AAI Q Std</t>
  </si>
  <si>
    <t>Suggested 2022 EYOF stds</t>
  </si>
  <si>
    <t>100m</t>
  </si>
  <si>
    <t>200m</t>
  </si>
  <si>
    <t>400m</t>
  </si>
  <si>
    <t>110mh *</t>
  </si>
  <si>
    <t>100mh *</t>
  </si>
  <si>
    <t>400mh</t>
  </si>
  <si>
    <t>800m</t>
  </si>
  <si>
    <t>1500m</t>
  </si>
  <si>
    <t>3000m</t>
  </si>
  <si>
    <t>10.00.0</t>
  </si>
  <si>
    <t>5000m</t>
  </si>
  <si>
    <t>s/c *</t>
  </si>
  <si>
    <t>HJ</t>
  </si>
  <si>
    <t>LJ</t>
  </si>
  <si>
    <t>TJ</t>
  </si>
  <si>
    <t>PV</t>
  </si>
  <si>
    <t>SP *</t>
  </si>
  <si>
    <t>DT *</t>
  </si>
  <si>
    <t>JT *</t>
  </si>
  <si>
    <t>HT *</t>
  </si>
  <si>
    <t>RW</t>
  </si>
  <si>
    <t>25.00.0</t>
  </si>
  <si>
    <t>CE *</t>
  </si>
  <si>
    <t>* denotes appropriate heights &amp;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</si>
</sst>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7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147D-BF3A-4355-AA34-EE26C3170970}">
  <dimension ref="A1:Z24"/>
  <sheetViews>
    <sheetView tabSelected="1" workbookViewId="0">
      <selection activeCell="AC1" sqref="AC1"/>
    </sheetView>
  </sheetViews>
  <sheetFormatPr defaultRowHeight="15" x14ac:dyDescent="0.25"/>
  <cols>
    <col min="1" max="1" width="12.42578125" style="1" customWidth="1"/>
    <col min="2" max="3" width="8.5703125" style="2" hidden="1" customWidth="1"/>
    <col min="4" max="4" width="9.5703125" style="2" hidden="1" customWidth="1"/>
    <col min="5" max="5" width="9.5703125" style="3" customWidth="1"/>
    <col min="6" max="6" width="8.5703125" style="2" hidden="1" customWidth="1"/>
    <col min="7" max="7" width="8.5703125" style="3" customWidth="1"/>
    <col min="8" max="8" width="12.5703125" style="4" hidden="1" customWidth="1"/>
    <col min="9" max="9" width="9.85546875" style="5" hidden="1" customWidth="1"/>
    <col min="10" max="10" width="9.85546875" style="6" customWidth="1"/>
    <col min="11" max="11" width="10.85546875" style="5" hidden="1" customWidth="1"/>
    <col min="12" max="12" width="0" style="5" hidden="1" customWidth="1"/>
    <col min="13" max="13" width="8.7109375" style="6"/>
    <col min="14" max="14" width="10.7109375" style="1" customWidth="1"/>
    <col min="15" max="15" width="8.42578125" style="5" hidden="1" customWidth="1"/>
    <col min="16" max="17" width="0.140625" style="5" hidden="1" customWidth="1"/>
    <col min="18" max="18" width="8.7109375" style="6"/>
    <col min="19" max="19" width="0" style="5" hidden="1" customWidth="1"/>
    <col min="20" max="20" width="8.7109375" style="6"/>
    <col min="21" max="21" width="10.140625" style="5" hidden="1" customWidth="1"/>
    <col min="22" max="22" width="9.5703125" style="5" hidden="1" customWidth="1"/>
    <col min="23" max="23" width="9.5703125" style="6" customWidth="1"/>
    <col min="24" max="24" width="10.140625" style="5" hidden="1" customWidth="1"/>
    <col min="25" max="25" width="9.42578125" style="5" hidden="1" customWidth="1"/>
    <col min="26" max="26" width="9.42578125" style="6" customWidth="1"/>
  </cols>
  <sheetData>
    <row r="1" spans="1:26" x14ac:dyDescent="0.25">
      <c r="X1" s="7"/>
    </row>
    <row r="2" spans="1:26" ht="45" x14ac:dyDescent="0.25">
      <c r="A2" s="8"/>
      <c r="B2" s="9"/>
      <c r="C2" s="9"/>
      <c r="D2" s="10" t="s">
        <v>0</v>
      </c>
      <c r="E2" s="11" t="s">
        <v>1</v>
      </c>
      <c r="F2" s="10" t="s">
        <v>2</v>
      </c>
      <c r="G2" s="11" t="s">
        <v>3</v>
      </c>
      <c r="H2" s="9"/>
      <c r="I2" s="10" t="s">
        <v>1</v>
      </c>
      <c r="J2" s="11" t="s">
        <v>4</v>
      </c>
      <c r="K2" s="9"/>
      <c r="L2" s="12" t="s">
        <v>5</v>
      </c>
      <c r="M2" s="13" t="s">
        <v>6</v>
      </c>
      <c r="N2" s="8"/>
      <c r="O2" s="9"/>
      <c r="P2" s="9"/>
      <c r="Q2" s="10" t="s">
        <v>0</v>
      </c>
      <c r="R2" s="11" t="s">
        <v>1</v>
      </c>
      <c r="S2" s="10" t="s">
        <v>2</v>
      </c>
      <c r="T2" s="11" t="s">
        <v>3</v>
      </c>
      <c r="U2" s="9"/>
      <c r="V2" s="10" t="s">
        <v>1</v>
      </c>
      <c r="W2" s="11" t="s">
        <v>4</v>
      </c>
      <c r="X2" s="9"/>
      <c r="Y2" s="12" t="s">
        <v>5</v>
      </c>
      <c r="Z2" s="13" t="s">
        <v>6</v>
      </c>
    </row>
    <row r="3" spans="1:26" ht="30.95" customHeight="1" x14ac:dyDescent="0.25">
      <c r="A3" s="14"/>
      <c r="B3" s="15" t="s">
        <v>7</v>
      </c>
      <c r="C3" s="15" t="s">
        <v>8</v>
      </c>
      <c r="D3" s="16" t="s">
        <v>9</v>
      </c>
      <c r="E3" s="17" t="s">
        <v>9</v>
      </c>
      <c r="F3" s="16" t="s">
        <v>9</v>
      </c>
      <c r="G3" s="17" t="s">
        <v>9</v>
      </c>
      <c r="H3" s="18" t="s">
        <v>10</v>
      </c>
      <c r="I3" s="16" t="s">
        <v>9</v>
      </c>
      <c r="J3" s="17" t="s">
        <v>9</v>
      </c>
      <c r="K3" s="19" t="s">
        <v>11</v>
      </c>
      <c r="L3" s="16" t="s">
        <v>9</v>
      </c>
      <c r="M3" s="17" t="s">
        <v>9</v>
      </c>
      <c r="N3" s="14"/>
      <c r="O3" s="15" t="s">
        <v>7</v>
      </c>
      <c r="P3" s="15" t="s">
        <v>8</v>
      </c>
      <c r="Q3" s="16" t="s">
        <v>9</v>
      </c>
      <c r="R3" s="17" t="s">
        <v>9</v>
      </c>
      <c r="S3" s="16" t="s">
        <v>9</v>
      </c>
      <c r="T3" s="17" t="s">
        <v>9</v>
      </c>
      <c r="U3" s="18" t="s">
        <v>10</v>
      </c>
      <c r="V3" s="16" t="s">
        <v>9</v>
      </c>
      <c r="W3" s="17" t="s">
        <v>9</v>
      </c>
      <c r="X3" s="19" t="s">
        <v>11</v>
      </c>
      <c r="Y3" s="16" t="s">
        <v>9</v>
      </c>
      <c r="Z3" s="17" t="s">
        <v>9</v>
      </c>
    </row>
    <row r="4" spans="1:26" x14ac:dyDescent="0.25">
      <c r="A4" s="20" t="s">
        <v>12</v>
      </c>
      <c r="B4" s="21">
        <v>10.5</v>
      </c>
      <c r="C4" s="21">
        <v>10.55</v>
      </c>
      <c r="D4" s="22">
        <f>SUM(B4*1.02)</f>
        <v>10.71</v>
      </c>
      <c r="E4" s="23">
        <v>10.8</v>
      </c>
      <c r="F4" s="22">
        <f>SUM(C4*1.02)</f>
        <v>10.761000000000001</v>
      </c>
      <c r="G4" s="23">
        <v>10.9</v>
      </c>
      <c r="H4" s="24">
        <v>10.85</v>
      </c>
      <c r="I4" s="22">
        <f>SUM(H4*1.02)</f>
        <v>11.067</v>
      </c>
      <c r="J4" s="23">
        <v>11.2</v>
      </c>
      <c r="K4" s="21">
        <v>11.160500000000001</v>
      </c>
      <c r="L4" s="22">
        <f>SUM(K4*1.02)</f>
        <v>11.383710000000001</v>
      </c>
      <c r="M4" s="23">
        <v>11.4</v>
      </c>
      <c r="N4" s="20" t="s">
        <v>12</v>
      </c>
      <c r="O4" s="21">
        <v>11.7</v>
      </c>
      <c r="P4" s="21">
        <v>11.8</v>
      </c>
      <c r="Q4" s="22">
        <f>SUM(O4*1.02)</f>
        <v>11.933999999999999</v>
      </c>
      <c r="R4" s="23">
        <v>12</v>
      </c>
      <c r="S4" s="22">
        <f>SUM(P4*1.02)</f>
        <v>12.036000000000001</v>
      </c>
      <c r="T4" s="23">
        <v>12.2</v>
      </c>
      <c r="U4" s="21">
        <v>11.95</v>
      </c>
      <c r="V4" s="22">
        <f>SUM(U4*1.02)</f>
        <v>12.189</v>
      </c>
      <c r="W4" s="23">
        <v>12.3</v>
      </c>
      <c r="X4" s="25">
        <v>12.170500000000001</v>
      </c>
      <c r="Y4" s="22">
        <f>SUM(X4*1.02)</f>
        <v>12.413910000000001</v>
      </c>
      <c r="Z4" s="23">
        <v>12.4</v>
      </c>
    </row>
    <row r="5" spans="1:26" x14ac:dyDescent="0.25">
      <c r="A5" s="20" t="s">
        <v>13</v>
      </c>
      <c r="B5" s="21">
        <v>21.2</v>
      </c>
      <c r="C5" s="21">
        <v>21.35</v>
      </c>
      <c r="D5" s="22">
        <f t="shared" ref="D5:D13" si="0">SUM(B5*1.02)</f>
        <v>21.623999999999999</v>
      </c>
      <c r="E5" s="23">
        <v>21.8</v>
      </c>
      <c r="F5" s="22">
        <f t="shared" ref="F5:F10" si="1">SUM(C5*1.02)</f>
        <v>21.777000000000001</v>
      </c>
      <c r="G5" s="23">
        <v>22</v>
      </c>
      <c r="H5" s="24">
        <v>21.9</v>
      </c>
      <c r="I5" s="22">
        <f t="shared" ref="I5:I22" si="2">SUM(H5*1.02)</f>
        <v>22.337999999999997</v>
      </c>
      <c r="J5" s="23">
        <v>22.3</v>
      </c>
      <c r="K5" s="21">
        <v>22.523</v>
      </c>
      <c r="L5" s="22">
        <f t="shared" ref="L5:L22" si="3">SUM(K5*1.02)</f>
        <v>22.973459999999999</v>
      </c>
      <c r="M5" s="23">
        <v>22.5</v>
      </c>
      <c r="N5" s="20" t="s">
        <v>13</v>
      </c>
      <c r="O5" s="21">
        <v>23.9</v>
      </c>
      <c r="P5" s="21">
        <v>24.2</v>
      </c>
      <c r="Q5" s="22">
        <f t="shared" ref="Q5:Q23" si="4">SUM(O5*1.02)</f>
        <v>24.378</v>
      </c>
      <c r="R5" s="23">
        <v>24.4</v>
      </c>
      <c r="S5" s="22">
        <f t="shared" ref="S5:S10" si="5">SUM(P5*1.02)</f>
        <v>24.684000000000001</v>
      </c>
      <c r="T5" s="23">
        <v>24.7</v>
      </c>
      <c r="U5" s="21">
        <v>24.6</v>
      </c>
      <c r="V5" s="22">
        <f t="shared" ref="V5:V22" si="6">SUM(U5*1.02)</f>
        <v>25.092000000000002</v>
      </c>
      <c r="W5" s="23">
        <v>25.1</v>
      </c>
      <c r="X5" s="25">
        <v>25.1995</v>
      </c>
      <c r="Y5" s="22">
        <f t="shared" ref="Y5:Y22" si="7">SUM(X5*1.02)</f>
        <v>25.703490000000002</v>
      </c>
      <c r="Z5" s="23">
        <v>25.5</v>
      </c>
    </row>
    <row r="6" spans="1:26" x14ac:dyDescent="0.25">
      <c r="A6" s="20" t="s">
        <v>14</v>
      </c>
      <c r="B6" s="21">
        <v>46.95</v>
      </c>
      <c r="C6" s="21">
        <v>47.35</v>
      </c>
      <c r="D6" s="22">
        <f t="shared" si="0"/>
        <v>47.889000000000003</v>
      </c>
      <c r="E6" s="23">
        <v>48.5</v>
      </c>
      <c r="F6" s="22">
        <f t="shared" si="1"/>
        <v>48.297000000000004</v>
      </c>
      <c r="G6" s="23">
        <v>49.5</v>
      </c>
      <c r="H6" s="24">
        <v>49.4</v>
      </c>
      <c r="I6" s="22">
        <f t="shared" si="2"/>
        <v>50.387999999999998</v>
      </c>
      <c r="J6" s="23">
        <v>50.5</v>
      </c>
      <c r="K6" s="21">
        <v>50.297999999999995</v>
      </c>
      <c r="L6" s="22">
        <f t="shared" si="3"/>
        <v>51.303959999999996</v>
      </c>
      <c r="M6" s="23">
        <v>51.5</v>
      </c>
      <c r="N6" s="20" t="s">
        <v>14</v>
      </c>
      <c r="O6" s="21">
        <v>53.9</v>
      </c>
      <c r="P6" s="21">
        <v>54.85</v>
      </c>
      <c r="Q6" s="22">
        <f t="shared" si="4"/>
        <v>54.978000000000002</v>
      </c>
      <c r="R6" s="23">
        <v>55.5</v>
      </c>
      <c r="S6" s="22">
        <f t="shared" si="5"/>
        <v>55.947000000000003</v>
      </c>
      <c r="T6" s="23">
        <v>56.5</v>
      </c>
      <c r="U6" s="21">
        <v>56.25</v>
      </c>
      <c r="V6" s="22">
        <f t="shared" si="6"/>
        <v>57.375</v>
      </c>
      <c r="W6" s="23">
        <v>57.5</v>
      </c>
      <c r="X6" s="25">
        <v>57.367999999999995</v>
      </c>
      <c r="Y6" s="22">
        <f t="shared" si="7"/>
        <v>58.515359999999994</v>
      </c>
      <c r="Z6" s="23">
        <v>58.5</v>
      </c>
    </row>
    <row r="7" spans="1:26" x14ac:dyDescent="0.25">
      <c r="A7" s="20" t="s">
        <v>15</v>
      </c>
      <c r="B7" s="21">
        <v>13.75</v>
      </c>
      <c r="C7" s="21">
        <v>14</v>
      </c>
      <c r="D7" s="22">
        <f t="shared" si="0"/>
        <v>14.025</v>
      </c>
      <c r="E7" s="23">
        <v>14.2</v>
      </c>
      <c r="F7" s="22">
        <f t="shared" si="1"/>
        <v>14.280000000000001</v>
      </c>
      <c r="G7" s="23">
        <v>14.4</v>
      </c>
      <c r="H7" s="24">
        <v>14.2</v>
      </c>
      <c r="I7" s="22">
        <f t="shared" si="2"/>
        <v>14.484</v>
      </c>
      <c r="J7" s="23">
        <v>14.6</v>
      </c>
      <c r="K7" s="21">
        <v>14.544</v>
      </c>
      <c r="L7" s="22">
        <f t="shared" si="3"/>
        <v>14.83488</v>
      </c>
      <c r="M7" s="23">
        <v>14.8</v>
      </c>
      <c r="N7" s="20" t="s">
        <v>16</v>
      </c>
      <c r="O7" s="21">
        <v>13.7</v>
      </c>
      <c r="P7" s="21">
        <v>14.1</v>
      </c>
      <c r="Q7" s="22">
        <f t="shared" si="4"/>
        <v>13.974</v>
      </c>
      <c r="R7" s="23">
        <v>14.2</v>
      </c>
      <c r="S7" s="22">
        <f t="shared" si="5"/>
        <v>14.382</v>
      </c>
      <c r="T7" s="23">
        <v>14.5</v>
      </c>
      <c r="U7" s="21">
        <v>14</v>
      </c>
      <c r="V7" s="22">
        <f t="shared" si="6"/>
        <v>14.280000000000001</v>
      </c>
      <c r="W7" s="23">
        <v>14.5</v>
      </c>
      <c r="X7" s="21">
        <v>14.341999999999999</v>
      </c>
      <c r="Y7" s="22">
        <f t="shared" si="7"/>
        <v>14.628839999999999</v>
      </c>
      <c r="Z7" s="23">
        <v>14.8</v>
      </c>
    </row>
    <row r="8" spans="1:26" x14ac:dyDescent="0.25">
      <c r="A8" s="20" t="s">
        <v>17</v>
      </c>
      <c r="B8" s="21">
        <v>51.6</v>
      </c>
      <c r="C8" s="21">
        <v>52.4</v>
      </c>
      <c r="D8" s="22">
        <f t="shared" si="0"/>
        <v>52.632000000000005</v>
      </c>
      <c r="E8" s="23">
        <v>52.8</v>
      </c>
      <c r="F8" s="22">
        <f t="shared" si="1"/>
        <v>53.448</v>
      </c>
      <c r="G8" s="23">
        <v>53.4</v>
      </c>
      <c r="H8" s="24">
        <v>55</v>
      </c>
      <c r="I8" s="22">
        <f t="shared" si="2"/>
        <v>56.1</v>
      </c>
      <c r="J8" s="23">
        <v>55.5</v>
      </c>
      <c r="K8" s="21">
        <v>55.55</v>
      </c>
      <c r="L8" s="22">
        <f t="shared" si="3"/>
        <v>56.661000000000001</v>
      </c>
      <c r="M8" s="23">
        <v>56</v>
      </c>
      <c r="N8" s="20" t="s">
        <v>17</v>
      </c>
      <c r="O8" s="21">
        <v>58.5</v>
      </c>
      <c r="P8" s="21">
        <v>60.5</v>
      </c>
      <c r="Q8" s="22">
        <f t="shared" si="4"/>
        <v>59.67</v>
      </c>
      <c r="R8" s="23">
        <v>60.5</v>
      </c>
      <c r="S8" s="22">
        <f t="shared" si="5"/>
        <v>61.71</v>
      </c>
      <c r="T8" s="23">
        <v>61.5</v>
      </c>
      <c r="U8" s="21">
        <v>62.25</v>
      </c>
      <c r="V8" s="22">
        <f t="shared" si="6"/>
        <v>63.495000000000005</v>
      </c>
      <c r="W8" s="23">
        <v>63</v>
      </c>
      <c r="X8" s="21">
        <v>62.62</v>
      </c>
      <c r="Y8" s="22">
        <f t="shared" si="7"/>
        <v>63.872399999999999</v>
      </c>
      <c r="Z8" s="23">
        <v>64</v>
      </c>
    </row>
    <row r="9" spans="1:26" x14ac:dyDescent="0.25">
      <c r="A9" s="20" t="s">
        <v>18</v>
      </c>
      <c r="B9" s="26">
        <v>1.2534722222222222E-3</v>
      </c>
      <c r="C9" s="26">
        <v>1.2731481481481483E-3</v>
      </c>
      <c r="D9" s="27">
        <f t="shared" si="0"/>
        <v>1.2785416666666668E-3</v>
      </c>
      <c r="E9" s="28">
        <v>1.3078703703703705E-3</v>
      </c>
      <c r="F9" s="27">
        <f t="shared" si="1"/>
        <v>1.2986111111111113E-3</v>
      </c>
      <c r="G9" s="28">
        <v>1.3310185185185185E-3</v>
      </c>
      <c r="H9" s="29">
        <v>1.3194444444444443E-3</v>
      </c>
      <c r="I9" s="27">
        <f t="shared" si="2"/>
        <v>1.3458333333333332E-3</v>
      </c>
      <c r="J9" s="28">
        <v>1.3541666666666667E-3</v>
      </c>
      <c r="K9" s="26">
        <v>1.3560185185185183E-3</v>
      </c>
      <c r="L9" s="27">
        <f t="shared" si="3"/>
        <v>1.3831388888888888E-3</v>
      </c>
      <c r="M9" s="28">
        <v>1.3715277777777779E-3</v>
      </c>
      <c r="N9" s="20" t="s">
        <v>18</v>
      </c>
      <c r="O9" s="26">
        <v>1.4502314814814814E-3</v>
      </c>
      <c r="P9" s="26">
        <v>1.4895833333333332E-3</v>
      </c>
      <c r="Q9" s="27">
        <f t="shared" si="4"/>
        <v>1.4792361111111111E-3</v>
      </c>
      <c r="R9" s="28">
        <v>1.5104166666666666E-3</v>
      </c>
      <c r="S9" s="27">
        <f t="shared" si="5"/>
        <v>1.5193749999999999E-3</v>
      </c>
      <c r="T9" s="28">
        <v>1.5277777777777779E-3</v>
      </c>
      <c r="U9" s="26">
        <v>1.5046296296296294E-3</v>
      </c>
      <c r="V9" s="27">
        <f t="shared" si="6"/>
        <v>1.534722222222222E-3</v>
      </c>
      <c r="W9" s="28">
        <v>1.5393518518518519E-3</v>
      </c>
      <c r="X9" s="26">
        <v>1.5430555555555555E-3</v>
      </c>
      <c r="Y9" s="27">
        <f t="shared" si="7"/>
        <v>1.5739166666666666E-3</v>
      </c>
      <c r="Z9" s="28">
        <v>1.5624999999999999E-3</v>
      </c>
    </row>
    <row r="10" spans="1:26" x14ac:dyDescent="0.25">
      <c r="A10" s="20" t="s">
        <v>19</v>
      </c>
      <c r="B10" s="26">
        <v>2.615740740740741E-3</v>
      </c>
      <c r="C10" s="26">
        <v>2.6388888888888885E-3</v>
      </c>
      <c r="D10" s="27">
        <f t="shared" si="0"/>
        <v>2.6680555555555559E-3</v>
      </c>
      <c r="E10" s="28">
        <v>2.7083333333333334E-3</v>
      </c>
      <c r="F10" s="27">
        <f t="shared" si="1"/>
        <v>2.6916666666666664E-3</v>
      </c>
      <c r="G10" s="28">
        <v>2.7546296296296294E-3</v>
      </c>
      <c r="H10" s="29">
        <v>2.7430555555555559E-3</v>
      </c>
      <c r="I10" s="27">
        <f t="shared" si="2"/>
        <v>2.7979166666666669E-3</v>
      </c>
      <c r="J10" s="28">
        <v>2.8009259259259259E-3</v>
      </c>
      <c r="K10" s="26">
        <v>2.8289351851851852E-3</v>
      </c>
      <c r="L10" s="27">
        <f t="shared" si="3"/>
        <v>2.8855138888888889E-3</v>
      </c>
      <c r="M10" s="28">
        <v>2.8472222222222219E-3</v>
      </c>
      <c r="N10" s="20" t="s">
        <v>19</v>
      </c>
      <c r="O10" s="26">
        <v>3.0063657407407404E-3</v>
      </c>
      <c r="P10" s="26">
        <v>3.0902777777777782E-3</v>
      </c>
      <c r="Q10" s="27">
        <f t="shared" si="4"/>
        <v>3.0664930555555554E-3</v>
      </c>
      <c r="R10" s="28">
        <v>3.1307870370370365E-3</v>
      </c>
      <c r="S10" s="27">
        <f t="shared" si="5"/>
        <v>3.152083333333334E-3</v>
      </c>
      <c r="T10" s="28">
        <v>3.1712962962962958E-3</v>
      </c>
      <c r="U10" s="26">
        <v>3.1365740740740742E-3</v>
      </c>
      <c r="V10" s="27">
        <f t="shared" si="6"/>
        <v>3.1993055555555559E-3</v>
      </c>
      <c r="W10" s="28">
        <v>3.2175925925925926E-3</v>
      </c>
      <c r="X10" s="26">
        <v>3.2731481481481483E-3</v>
      </c>
      <c r="Y10" s="27">
        <f t="shared" si="7"/>
        <v>3.3386111111111112E-3</v>
      </c>
      <c r="Z10" s="28">
        <v>3.2986111111111111E-3</v>
      </c>
    </row>
    <row r="11" spans="1:26" x14ac:dyDescent="0.25">
      <c r="A11" s="20" t="s">
        <v>20</v>
      </c>
      <c r="B11" s="26">
        <v>5.7175925925925927E-3</v>
      </c>
      <c r="C11" s="26"/>
      <c r="D11" s="27">
        <f t="shared" si="0"/>
        <v>5.8319444444444443E-3</v>
      </c>
      <c r="E11" s="28">
        <v>5.9606481481481489E-3</v>
      </c>
      <c r="F11" s="27">
        <f>SUM(B11*1.03)</f>
        <v>5.8891203703703709E-3</v>
      </c>
      <c r="G11" s="28">
        <v>6.122685185185185E-3</v>
      </c>
      <c r="H11" s="29">
        <v>5.9259259259259256E-3</v>
      </c>
      <c r="I11" s="27">
        <f t="shared" si="2"/>
        <v>6.0444444444444443E-3</v>
      </c>
      <c r="J11" s="28">
        <v>6.122685185185185E-3</v>
      </c>
      <c r="K11" s="26">
        <v>6.1978229166666666E-3</v>
      </c>
      <c r="L11" s="27">
        <f t="shared" si="3"/>
        <v>6.3217793750000003E-3</v>
      </c>
      <c r="M11" s="28">
        <v>6.2037037037037043E-3</v>
      </c>
      <c r="N11" s="20" t="s">
        <v>20</v>
      </c>
      <c r="O11" s="26">
        <v>6.5393518518518517E-3</v>
      </c>
      <c r="P11" s="26"/>
      <c r="Q11" s="27">
        <f t="shared" si="4"/>
        <v>6.6701388888888886E-3</v>
      </c>
      <c r="R11" s="28">
        <v>6.8229166666666655E-3</v>
      </c>
      <c r="S11" s="27">
        <f>SUM(O11*1.03)</f>
        <v>6.7355324074074071E-3</v>
      </c>
      <c r="T11" s="28">
        <v>6.8865740740740736E-3</v>
      </c>
      <c r="U11" s="26">
        <v>6.7708333333333336E-3</v>
      </c>
      <c r="V11" s="27">
        <f t="shared" si="6"/>
        <v>6.9062500000000001E-3</v>
      </c>
      <c r="W11" s="28" t="s">
        <v>21</v>
      </c>
      <c r="X11" s="26">
        <v>7.1307870370370362E-3</v>
      </c>
      <c r="Y11" s="27">
        <f t="shared" si="7"/>
        <v>7.2734027777777771E-3</v>
      </c>
      <c r="Z11" s="28">
        <v>7.1180555555555554E-3</v>
      </c>
    </row>
    <row r="12" spans="1:26" x14ac:dyDescent="0.25">
      <c r="A12" s="20" t="s">
        <v>22</v>
      </c>
      <c r="B12" s="26">
        <v>9.8611111111111104E-3</v>
      </c>
      <c r="C12" s="26"/>
      <c r="D12" s="27">
        <f t="shared" si="0"/>
        <v>1.0058333333333332E-2</v>
      </c>
      <c r="E12" s="28">
        <v>1.03125E-2</v>
      </c>
      <c r="F12" s="27">
        <f t="shared" ref="F12:F13" si="8">SUM(B12*1.03)</f>
        <v>1.0156944444444444E-2</v>
      </c>
      <c r="G12" s="28">
        <v>1.0439814814814813E-2</v>
      </c>
      <c r="H12" s="21"/>
      <c r="I12" s="27"/>
      <c r="J12" s="28"/>
      <c r="K12" s="30"/>
      <c r="L12" s="27"/>
      <c r="M12" s="28"/>
      <c r="N12" s="20" t="s">
        <v>22</v>
      </c>
      <c r="O12" s="26">
        <v>1.1458333333333334E-2</v>
      </c>
      <c r="P12" s="26"/>
      <c r="Q12" s="27">
        <f t="shared" si="4"/>
        <v>1.1687500000000002E-2</v>
      </c>
      <c r="R12" s="28">
        <v>1.1967592592592592E-2</v>
      </c>
      <c r="S12" s="27">
        <f t="shared" ref="S12:S13" si="9">SUM(O12*1.03)</f>
        <v>1.1802083333333335E-2</v>
      </c>
      <c r="T12" s="28">
        <v>1.2123842592592591E-2</v>
      </c>
      <c r="U12" s="26"/>
      <c r="V12" s="27"/>
      <c r="W12" s="28"/>
      <c r="X12" s="26"/>
      <c r="Y12" s="27"/>
      <c r="Z12" s="28"/>
    </row>
    <row r="13" spans="1:26" x14ac:dyDescent="0.25">
      <c r="A13" s="20" t="s">
        <v>23</v>
      </c>
      <c r="B13" s="26">
        <v>6.3078703703703708E-3</v>
      </c>
      <c r="C13" s="26"/>
      <c r="D13" s="27">
        <f t="shared" si="0"/>
        <v>6.4340277777777781E-3</v>
      </c>
      <c r="E13" s="28">
        <v>6.4814814814814813E-3</v>
      </c>
      <c r="F13" s="27">
        <f t="shared" si="8"/>
        <v>6.4971064814814822E-3</v>
      </c>
      <c r="G13" s="28">
        <v>6.5972222222222222E-3</v>
      </c>
      <c r="H13" s="29">
        <v>4.2245370370370371E-3</v>
      </c>
      <c r="I13" s="27">
        <f t="shared" si="2"/>
        <v>4.3090277777777779E-3</v>
      </c>
      <c r="J13" s="28">
        <v>4.2939814814814811E-3</v>
      </c>
      <c r="K13" s="26">
        <v>4.7398692129629631E-3</v>
      </c>
      <c r="L13" s="27">
        <f t="shared" si="3"/>
        <v>4.8346665972222227E-3</v>
      </c>
      <c r="M13" s="28">
        <v>4.340277777777778E-3</v>
      </c>
      <c r="N13" s="20" t="s">
        <v>23</v>
      </c>
      <c r="O13" s="26">
        <v>7.3495370370370372E-3</v>
      </c>
      <c r="P13" s="26"/>
      <c r="Q13" s="27">
        <f t="shared" si="4"/>
        <v>7.4965277777777782E-3</v>
      </c>
      <c r="R13" s="28">
        <v>7.4305555555555548E-3</v>
      </c>
      <c r="S13" s="27">
        <f t="shared" si="9"/>
        <v>7.5700231481481486E-3</v>
      </c>
      <c r="T13" s="28">
        <v>7.5000000000000006E-3</v>
      </c>
      <c r="U13" s="26">
        <v>4.890046296296296E-3</v>
      </c>
      <c r="V13" s="27">
        <f t="shared" si="6"/>
        <v>4.9878472222222216E-3</v>
      </c>
      <c r="W13" s="28">
        <v>4.9189814814814816E-3</v>
      </c>
      <c r="X13" s="26">
        <v>5.085069444444445E-3</v>
      </c>
      <c r="Y13" s="27">
        <f t="shared" si="7"/>
        <v>5.186770833333334E-3</v>
      </c>
      <c r="Z13" s="28">
        <v>5.0925925925925921E-3</v>
      </c>
    </row>
    <row r="14" spans="1:26" x14ac:dyDescent="0.25">
      <c r="A14" s="20" t="s">
        <v>24</v>
      </c>
      <c r="B14" s="21">
        <v>2.1800000000000002</v>
      </c>
      <c r="C14" s="21">
        <v>2.16</v>
      </c>
      <c r="D14" s="22">
        <f>SUM(B14*0.98)</f>
        <v>2.1364000000000001</v>
      </c>
      <c r="E14" s="23">
        <v>2.0499999999999998</v>
      </c>
      <c r="F14" s="22">
        <f>SUM(C14*0.98)</f>
        <v>2.1168</v>
      </c>
      <c r="G14" s="23">
        <v>2</v>
      </c>
      <c r="H14" s="24">
        <v>2.0499999999999998</v>
      </c>
      <c r="I14" s="22">
        <f>SUM(H14*0.98)</f>
        <v>2.0089999999999999</v>
      </c>
      <c r="J14" s="23">
        <v>1.95</v>
      </c>
      <c r="K14" s="21">
        <v>1.96</v>
      </c>
      <c r="L14" s="22">
        <f>SUM(K14*0.98)</f>
        <v>1.9207999999999998</v>
      </c>
      <c r="M14" s="23">
        <v>1.85</v>
      </c>
      <c r="N14" s="20" t="s">
        <v>24</v>
      </c>
      <c r="O14" s="21">
        <v>1.85</v>
      </c>
      <c r="P14" s="21">
        <v>1.82</v>
      </c>
      <c r="Q14" s="22">
        <f t="shared" si="4"/>
        <v>1.8870000000000002</v>
      </c>
      <c r="R14" s="23">
        <v>1.77</v>
      </c>
      <c r="S14" s="22">
        <f>SUM(P14*0.98)</f>
        <v>1.7836000000000001</v>
      </c>
      <c r="T14" s="23">
        <v>1.75</v>
      </c>
      <c r="U14" s="21">
        <v>1.76</v>
      </c>
      <c r="V14" s="22">
        <f>SUM(U14*0.98)</f>
        <v>1.7247999999999999</v>
      </c>
      <c r="W14" s="23">
        <v>1.7</v>
      </c>
      <c r="X14" s="21">
        <v>1.7324999999999999</v>
      </c>
      <c r="Y14" s="22">
        <f>SUM(X14*0.98)</f>
        <v>1.6978499999999999</v>
      </c>
      <c r="Z14" s="23">
        <v>1.65</v>
      </c>
    </row>
    <row r="15" spans="1:26" x14ac:dyDescent="0.25">
      <c r="A15" s="20" t="s">
        <v>25</v>
      </c>
      <c r="B15" s="21">
        <v>7.65</v>
      </c>
      <c r="C15" s="21">
        <v>7.58</v>
      </c>
      <c r="D15" s="22">
        <f t="shared" ref="D15:D23" si="10">SUM(B15*0.98)</f>
        <v>7.4969999999999999</v>
      </c>
      <c r="E15" s="23">
        <v>7.3</v>
      </c>
      <c r="F15" s="22">
        <f t="shared" ref="F15:F21" si="11">SUM(C15*0.98)</f>
        <v>7.4283999999999999</v>
      </c>
      <c r="G15" s="23">
        <v>7.2</v>
      </c>
      <c r="H15" s="24">
        <v>7.1</v>
      </c>
      <c r="I15" s="22">
        <f t="shared" ref="I15:I21" si="12">SUM(H15*0.98)</f>
        <v>6.9579999999999993</v>
      </c>
      <c r="J15" s="23">
        <v>6.8</v>
      </c>
      <c r="K15" s="21">
        <v>6.7</v>
      </c>
      <c r="L15" s="22">
        <f>SUM(K15*0.98)</f>
        <v>6.5659999999999998</v>
      </c>
      <c r="M15" s="23">
        <v>6.6</v>
      </c>
      <c r="N15" s="20" t="s">
        <v>25</v>
      </c>
      <c r="O15" s="21">
        <v>6.25</v>
      </c>
      <c r="P15" s="21">
        <v>6.15</v>
      </c>
      <c r="Q15" s="22">
        <f t="shared" si="4"/>
        <v>6.375</v>
      </c>
      <c r="R15" s="23">
        <v>6</v>
      </c>
      <c r="S15" s="22">
        <f t="shared" ref="S15:S21" si="13">SUM(P15*0.98)</f>
        <v>6.0270000000000001</v>
      </c>
      <c r="T15" s="23">
        <v>5.9</v>
      </c>
      <c r="U15" s="21">
        <v>6</v>
      </c>
      <c r="V15" s="22">
        <f t="shared" ref="V15:V21" si="14">SUM(U15*0.98)</f>
        <v>5.88</v>
      </c>
      <c r="W15" s="23">
        <v>5.7</v>
      </c>
      <c r="X15" s="21">
        <v>5.7</v>
      </c>
      <c r="Y15" s="22">
        <f t="shared" ref="Y15:Y21" si="15">SUM(X15*0.98)</f>
        <v>5.5860000000000003</v>
      </c>
      <c r="Z15" s="23">
        <v>5.6</v>
      </c>
    </row>
    <row r="16" spans="1:26" x14ac:dyDescent="0.25">
      <c r="A16" s="20" t="s">
        <v>26</v>
      </c>
      <c r="B16" s="21">
        <v>15.8</v>
      </c>
      <c r="C16" s="21">
        <v>15.6</v>
      </c>
      <c r="D16" s="22">
        <f t="shared" si="10"/>
        <v>15.484</v>
      </c>
      <c r="E16" s="23">
        <v>15</v>
      </c>
      <c r="F16" s="22">
        <f t="shared" si="11"/>
        <v>15.288</v>
      </c>
      <c r="G16" s="23">
        <v>14.8</v>
      </c>
      <c r="H16" s="24">
        <v>14.45</v>
      </c>
      <c r="I16" s="22">
        <f t="shared" si="12"/>
        <v>14.161</v>
      </c>
      <c r="J16" s="23">
        <v>14</v>
      </c>
      <c r="K16" s="21">
        <v>14</v>
      </c>
      <c r="L16" s="22">
        <f>SUM(K16*0.98)</f>
        <v>13.719999999999999</v>
      </c>
      <c r="M16" s="23">
        <v>13.5</v>
      </c>
      <c r="N16" s="20" t="s">
        <v>26</v>
      </c>
      <c r="O16" s="21">
        <v>13.2</v>
      </c>
      <c r="P16" s="21">
        <v>12.9</v>
      </c>
      <c r="Q16" s="22">
        <f t="shared" si="4"/>
        <v>13.463999999999999</v>
      </c>
      <c r="R16" s="23">
        <v>12.75</v>
      </c>
      <c r="S16" s="22">
        <f t="shared" si="13"/>
        <v>12.641999999999999</v>
      </c>
      <c r="T16" s="23">
        <v>12.5</v>
      </c>
      <c r="U16" s="21">
        <v>12.4</v>
      </c>
      <c r="V16" s="22">
        <f t="shared" si="14"/>
        <v>12.151999999999999</v>
      </c>
      <c r="W16" s="23">
        <v>12</v>
      </c>
      <c r="X16" s="21">
        <v>12.077999999999999</v>
      </c>
      <c r="Y16" s="22">
        <f t="shared" si="15"/>
        <v>11.83644</v>
      </c>
      <c r="Z16" s="23">
        <v>11</v>
      </c>
    </row>
    <row r="17" spans="1:26" x14ac:dyDescent="0.25">
      <c r="A17" s="20" t="s">
        <v>27</v>
      </c>
      <c r="B17" s="21">
        <v>5.2</v>
      </c>
      <c r="C17" s="21">
        <v>5.0999999999999996</v>
      </c>
      <c r="D17" s="22">
        <f t="shared" si="10"/>
        <v>5.0960000000000001</v>
      </c>
      <c r="E17" s="23">
        <v>5</v>
      </c>
      <c r="F17" s="22">
        <f t="shared" si="11"/>
        <v>4.9979999999999993</v>
      </c>
      <c r="G17" s="23">
        <v>4.8</v>
      </c>
      <c r="H17" s="24">
        <v>4.7</v>
      </c>
      <c r="I17" s="22">
        <f t="shared" si="12"/>
        <v>4.6059999999999999</v>
      </c>
      <c r="J17" s="23">
        <v>4.5</v>
      </c>
      <c r="K17" s="21">
        <v>4.4000000000000004</v>
      </c>
      <c r="L17" s="22">
        <f>SUM(K17*0.98)</f>
        <v>4.3120000000000003</v>
      </c>
      <c r="M17" s="23">
        <v>4.2</v>
      </c>
      <c r="N17" s="20" t="s">
        <v>27</v>
      </c>
      <c r="O17" s="21">
        <v>4.1500000000000004</v>
      </c>
      <c r="P17" s="21">
        <v>4.07</v>
      </c>
      <c r="Q17" s="22">
        <f t="shared" si="4"/>
        <v>4.2330000000000005</v>
      </c>
      <c r="R17" s="23">
        <v>4</v>
      </c>
      <c r="S17" s="22">
        <f t="shared" si="13"/>
        <v>3.9886000000000004</v>
      </c>
      <c r="T17" s="23">
        <v>3.8</v>
      </c>
      <c r="U17" s="21">
        <v>3.75</v>
      </c>
      <c r="V17" s="22">
        <f t="shared" si="14"/>
        <v>3.6749999999999998</v>
      </c>
      <c r="W17" s="23">
        <v>3.6</v>
      </c>
      <c r="X17" s="21">
        <v>3.6630000000000003</v>
      </c>
      <c r="Y17" s="22">
        <f t="shared" si="15"/>
        <v>3.5897400000000004</v>
      </c>
      <c r="Z17" s="23">
        <v>3.5</v>
      </c>
    </row>
    <row r="18" spans="1:26" x14ac:dyDescent="0.25">
      <c r="A18" s="20" t="s">
        <v>28</v>
      </c>
      <c r="B18" s="21">
        <v>18.850000000000001</v>
      </c>
      <c r="C18" s="21">
        <v>18.3</v>
      </c>
      <c r="D18" s="22">
        <f t="shared" si="10"/>
        <v>18.473000000000003</v>
      </c>
      <c r="E18" s="23">
        <v>18</v>
      </c>
      <c r="F18" s="22">
        <f t="shared" si="11"/>
        <v>17.934000000000001</v>
      </c>
      <c r="G18" s="23">
        <v>17.5</v>
      </c>
      <c r="H18" s="24">
        <v>17.5</v>
      </c>
      <c r="I18" s="22">
        <f t="shared" si="12"/>
        <v>17.149999999999999</v>
      </c>
      <c r="J18" s="23">
        <v>17</v>
      </c>
      <c r="K18" s="21">
        <v>16.399999999999999</v>
      </c>
      <c r="L18" s="22">
        <f t="shared" ref="L18:L19" si="16">SUM(K18*0.98)</f>
        <v>16.071999999999999</v>
      </c>
      <c r="M18" s="23">
        <v>16</v>
      </c>
      <c r="N18" s="20" t="s">
        <v>28</v>
      </c>
      <c r="O18" s="21">
        <v>15.1</v>
      </c>
      <c r="P18" s="21">
        <v>14.6</v>
      </c>
      <c r="Q18" s="22">
        <f t="shared" si="4"/>
        <v>15.401999999999999</v>
      </c>
      <c r="R18" s="23">
        <v>14.5</v>
      </c>
      <c r="S18" s="22">
        <f t="shared" si="13"/>
        <v>14.308</v>
      </c>
      <c r="T18" s="23">
        <v>14</v>
      </c>
      <c r="U18" s="21">
        <v>15.2</v>
      </c>
      <c r="V18" s="22">
        <f t="shared" si="14"/>
        <v>14.895999999999999</v>
      </c>
      <c r="W18" s="23">
        <v>14.5</v>
      </c>
      <c r="X18" s="21">
        <v>13.612500000000001</v>
      </c>
      <c r="Y18" s="22">
        <f t="shared" si="15"/>
        <v>13.340250000000001</v>
      </c>
      <c r="Z18" s="23">
        <v>13.5</v>
      </c>
    </row>
    <row r="19" spans="1:26" x14ac:dyDescent="0.25">
      <c r="A19" s="20" t="s">
        <v>29</v>
      </c>
      <c r="B19" s="21">
        <v>58</v>
      </c>
      <c r="C19" s="21">
        <v>57</v>
      </c>
      <c r="D19" s="22">
        <f t="shared" si="10"/>
        <v>56.839999999999996</v>
      </c>
      <c r="E19" s="23">
        <v>55.5</v>
      </c>
      <c r="F19" s="22">
        <f t="shared" si="11"/>
        <v>55.86</v>
      </c>
      <c r="G19" s="23">
        <v>53</v>
      </c>
      <c r="H19" s="24">
        <v>54.3</v>
      </c>
      <c r="I19" s="22">
        <f t="shared" si="12"/>
        <v>53.213999999999999</v>
      </c>
      <c r="J19" s="23">
        <v>51</v>
      </c>
      <c r="K19" s="21">
        <v>50.5</v>
      </c>
      <c r="L19" s="22">
        <f t="shared" si="16"/>
        <v>49.49</v>
      </c>
      <c r="M19" s="23">
        <v>49.5</v>
      </c>
      <c r="N19" s="20" t="s">
        <v>29</v>
      </c>
      <c r="O19" s="21">
        <v>50</v>
      </c>
      <c r="P19" s="21">
        <v>49</v>
      </c>
      <c r="Q19" s="22">
        <f t="shared" si="4"/>
        <v>51</v>
      </c>
      <c r="R19" s="23">
        <v>48</v>
      </c>
      <c r="S19" s="22">
        <f t="shared" si="13"/>
        <v>48.019999999999996</v>
      </c>
      <c r="T19" s="23">
        <v>46</v>
      </c>
      <c r="U19" s="21">
        <v>43.5</v>
      </c>
      <c r="V19" s="22">
        <f t="shared" si="14"/>
        <v>42.63</v>
      </c>
      <c r="W19" s="23">
        <v>42</v>
      </c>
      <c r="X19" s="21">
        <v>39.6</v>
      </c>
      <c r="Y19" s="22">
        <f t="shared" si="15"/>
        <v>38.808</v>
      </c>
      <c r="Z19" s="23">
        <v>39</v>
      </c>
    </row>
    <row r="20" spans="1:26" x14ac:dyDescent="0.25">
      <c r="A20" s="20" t="s">
        <v>30</v>
      </c>
      <c r="B20" s="21">
        <v>70.5</v>
      </c>
      <c r="C20" s="21">
        <v>69.5</v>
      </c>
      <c r="D20" s="22">
        <f t="shared" si="10"/>
        <v>69.09</v>
      </c>
      <c r="E20" s="23">
        <v>68</v>
      </c>
      <c r="F20" s="22">
        <f t="shared" si="11"/>
        <v>68.11</v>
      </c>
      <c r="G20" s="23">
        <v>65</v>
      </c>
      <c r="H20" s="24">
        <v>65</v>
      </c>
      <c r="I20" s="22">
        <f t="shared" si="12"/>
        <v>63.699999999999996</v>
      </c>
      <c r="J20" s="23">
        <v>62</v>
      </c>
      <c r="K20" s="21">
        <v>60</v>
      </c>
      <c r="L20" s="22">
        <f>SUM(K20*0.98)</f>
        <v>58.8</v>
      </c>
      <c r="M20" s="23">
        <v>58</v>
      </c>
      <c r="N20" s="20" t="s">
        <v>30</v>
      </c>
      <c r="O20" s="21">
        <v>51.5</v>
      </c>
      <c r="P20" s="21">
        <v>50.5</v>
      </c>
      <c r="Q20" s="22">
        <f t="shared" si="4"/>
        <v>52.53</v>
      </c>
      <c r="R20" s="23">
        <v>49</v>
      </c>
      <c r="S20" s="22">
        <f t="shared" si="13"/>
        <v>49.49</v>
      </c>
      <c r="T20" s="23">
        <v>46.5</v>
      </c>
      <c r="U20" s="21">
        <v>49.5</v>
      </c>
      <c r="V20" s="22">
        <f t="shared" si="14"/>
        <v>48.51</v>
      </c>
      <c r="W20" s="23">
        <v>47</v>
      </c>
      <c r="X20" s="21">
        <v>47.519999999999996</v>
      </c>
      <c r="Y20" s="22">
        <f t="shared" si="15"/>
        <v>46.569599999999994</v>
      </c>
      <c r="Z20" s="23">
        <v>46</v>
      </c>
    </row>
    <row r="21" spans="1:26" x14ac:dyDescent="0.25">
      <c r="A21" s="20" t="s">
        <v>31</v>
      </c>
      <c r="B21" s="21">
        <v>70</v>
      </c>
      <c r="C21" s="21">
        <v>68.5</v>
      </c>
      <c r="D21" s="22">
        <f t="shared" si="10"/>
        <v>68.599999999999994</v>
      </c>
      <c r="E21" s="23">
        <v>67</v>
      </c>
      <c r="F21" s="22">
        <f t="shared" si="11"/>
        <v>67.13</v>
      </c>
      <c r="G21" s="23">
        <v>66</v>
      </c>
      <c r="H21" s="24">
        <v>67.5</v>
      </c>
      <c r="I21" s="22">
        <f t="shared" si="12"/>
        <v>66.150000000000006</v>
      </c>
      <c r="J21" s="23">
        <v>65</v>
      </c>
      <c r="K21" s="21">
        <v>61</v>
      </c>
      <c r="L21" s="22">
        <f>SUM(K21*0.98)</f>
        <v>59.78</v>
      </c>
      <c r="M21" s="23">
        <v>59</v>
      </c>
      <c r="N21" s="20" t="s">
        <v>31</v>
      </c>
      <c r="O21" s="21">
        <v>59</v>
      </c>
      <c r="P21" s="21">
        <v>58</v>
      </c>
      <c r="Q21" s="22">
        <f t="shared" si="4"/>
        <v>60.18</v>
      </c>
      <c r="R21" s="23">
        <v>57</v>
      </c>
      <c r="S21" s="22">
        <f t="shared" si="13"/>
        <v>56.839999999999996</v>
      </c>
      <c r="T21" s="23">
        <v>55</v>
      </c>
      <c r="U21" s="21">
        <v>61</v>
      </c>
      <c r="V21" s="22">
        <f t="shared" si="14"/>
        <v>59.78</v>
      </c>
      <c r="W21" s="23">
        <v>59</v>
      </c>
      <c r="X21" s="21">
        <v>55.44</v>
      </c>
      <c r="Y21" s="22">
        <f t="shared" si="15"/>
        <v>54.331199999999995</v>
      </c>
      <c r="Z21" s="23">
        <v>54.5</v>
      </c>
    </row>
    <row r="22" spans="1:26" x14ac:dyDescent="0.25">
      <c r="A22" s="20" t="s">
        <v>32</v>
      </c>
      <c r="B22" s="26">
        <v>3.0324074074074073E-2</v>
      </c>
      <c r="C22" s="26"/>
      <c r="D22" s="27">
        <f>SUM(B22*1.02)</f>
        <v>3.0930555555555555E-2</v>
      </c>
      <c r="E22" s="28">
        <v>3.125E-2</v>
      </c>
      <c r="F22" s="27">
        <f>SUM(B22*1.03)</f>
        <v>3.1233796296296294E-2</v>
      </c>
      <c r="G22" s="28">
        <v>3.1944444444444449E-2</v>
      </c>
      <c r="H22" s="31">
        <v>3.3333333333333333E-2</v>
      </c>
      <c r="I22" s="27">
        <f t="shared" si="2"/>
        <v>3.4000000000000002E-2</v>
      </c>
      <c r="J22" s="28">
        <v>3.4606481481481481E-2</v>
      </c>
      <c r="K22" s="26">
        <v>1.6435185185185188E-2</v>
      </c>
      <c r="L22" s="27">
        <f t="shared" si="3"/>
        <v>1.6763888888888891E-2</v>
      </c>
      <c r="M22" s="28" t="s">
        <v>33</v>
      </c>
      <c r="N22" s="20" t="s">
        <v>32</v>
      </c>
      <c r="O22" s="26">
        <v>3.5069444444444445E-2</v>
      </c>
      <c r="P22" s="26"/>
      <c r="Q22" s="27">
        <f t="shared" si="4"/>
        <v>3.5770833333333335E-2</v>
      </c>
      <c r="R22" s="28">
        <v>3.6111111111111115E-2</v>
      </c>
      <c r="S22" s="27">
        <f>SUM(O22*1.03)</f>
        <v>3.612152777777778E-2</v>
      </c>
      <c r="T22" s="28">
        <v>3.6805555555555557E-2</v>
      </c>
      <c r="U22" s="26">
        <v>1.7534722222222222E-2</v>
      </c>
      <c r="V22" s="27">
        <f t="shared" si="6"/>
        <v>1.7885416666666668E-2</v>
      </c>
      <c r="W22" s="28">
        <v>1.8055555555555557E-2</v>
      </c>
      <c r="X22" s="26">
        <v>1.8055555555555557E-2</v>
      </c>
      <c r="Y22" s="27">
        <f t="shared" si="7"/>
        <v>1.8416666666666668E-2</v>
      </c>
      <c r="Z22" s="28">
        <v>1.8749999999999999E-2</v>
      </c>
    </row>
    <row r="23" spans="1:26" x14ac:dyDescent="0.25">
      <c r="A23" s="20" t="s">
        <v>34</v>
      </c>
      <c r="B23" s="32">
        <v>7100</v>
      </c>
      <c r="C23" s="21"/>
      <c r="D23" s="33">
        <f t="shared" si="10"/>
        <v>6958</v>
      </c>
      <c r="E23" s="34">
        <v>6800</v>
      </c>
      <c r="F23" s="33">
        <f>SUM(B23*0.97)</f>
        <v>6887</v>
      </c>
      <c r="G23" s="34">
        <v>6500</v>
      </c>
      <c r="H23" s="35">
        <v>6400</v>
      </c>
      <c r="I23" s="36">
        <f>SUM(H23*0.98)</f>
        <v>6272</v>
      </c>
      <c r="J23" s="37">
        <v>6100</v>
      </c>
      <c r="K23" s="30">
        <v>5950</v>
      </c>
      <c r="L23" s="36">
        <f>SUM(K23*0.98)</f>
        <v>5831</v>
      </c>
      <c r="M23" s="37">
        <v>5700</v>
      </c>
      <c r="N23" s="20" t="s">
        <v>34</v>
      </c>
      <c r="O23" s="32">
        <v>5350</v>
      </c>
      <c r="P23" s="32"/>
      <c r="Q23" s="33">
        <f t="shared" si="4"/>
        <v>5457</v>
      </c>
      <c r="R23" s="34">
        <v>5200</v>
      </c>
      <c r="S23" s="33">
        <f>SUM(O23*0.97)</f>
        <v>5189.5</v>
      </c>
      <c r="T23" s="34">
        <v>4900</v>
      </c>
      <c r="U23" s="32">
        <v>5000</v>
      </c>
      <c r="V23" s="33">
        <f>SUM(U23*0.98)</f>
        <v>4900</v>
      </c>
      <c r="W23" s="34">
        <v>4800</v>
      </c>
      <c r="X23" s="32">
        <v>4750</v>
      </c>
      <c r="Y23" s="33">
        <f>SUM(X23*0.98)</f>
        <v>4655</v>
      </c>
      <c r="Z23" s="34">
        <v>4500</v>
      </c>
    </row>
    <row r="24" spans="1:26" x14ac:dyDescent="0.25">
      <c r="A24" s="3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Freyne</dc:creator>
  <cp:lastModifiedBy>Roisin Lande</cp:lastModifiedBy>
  <dcterms:created xsi:type="dcterms:W3CDTF">2023-08-23T12:34:13Z</dcterms:created>
  <dcterms:modified xsi:type="dcterms:W3CDTF">2023-09-01T16:33:41Z</dcterms:modified>
</cp:coreProperties>
</file>